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600" windowHeight="6090" activeTab="1"/>
  </bookViews>
  <sheets>
    <sheet name="implicazioni" sheetId="1" r:id="rId1"/>
    <sheet name="es_implic" sheetId="2" r:id="rId2"/>
    <sheet name="es_impl" sheetId="3" r:id="rId3"/>
    <sheet name="reg_BS" sheetId="4" r:id="rId4"/>
    <sheet name="reg_PR" sheetId="5" r:id="rId5"/>
    <sheet name="reg_MM" sheetId="6" r:id="rId6"/>
  </sheets>
  <definedNames/>
  <calcPr fullCalcOnLoad="1"/>
</workbook>
</file>

<file path=xl/sharedStrings.xml><?xml version="1.0" encoding="utf-8"?>
<sst xmlns="http://schemas.openxmlformats.org/spreadsheetml/2006/main" count="77" uniqueCount="42">
  <si>
    <t xml:space="preserve"> </t>
  </si>
  <si>
    <t>Fset 3</t>
  </si>
  <si>
    <t>Lukas.</t>
  </si>
  <si>
    <t>Goedel</t>
  </si>
  <si>
    <t>Goguen</t>
  </si>
  <si>
    <t>A</t>
  </si>
  <si>
    <t>B</t>
  </si>
  <si>
    <t>NYC</t>
  </si>
  <si>
    <t>Londra</t>
  </si>
  <si>
    <t>Parigi</t>
  </si>
  <si>
    <t>Bombay</t>
  </si>
  <si>
    <t>Y</t>
  </si>
  <si>
    <t>X</t>
  </si>
  <si>
    <t>Dario è …</t>
  </si>
  <si>
    <t>=max</t>
  </si>
  <si>
    <t>min--&gt;</t>
  </si>
  <si>
    <t>&lt;30km/h</t>
  </si>
  <si>
    <t>50-80</t>
  </si>
  <si>
    <t>80-120</t>
  </si>
  <si>
    <t>&gt;120</t>
  </si>
  <si>
    <t>30-50</t>
  </si>
  <si>
    <t>molto</t>
  </si>
  <si>
    <t>niente</t>
  </si>
  <si>
    <t>veloce: A</t>
  </si>
  <si>
    <t>frena: B</t>
  </si>
  <si>
    <t>velocità</t>
  </si>
  <si>
    <t>frenata</t>
  </si>
  <si>
    <t>Dario (Y) è un po' più alto di Pino (X)</t>
  </si>
  <si>
    <t>Pino è …</t>
  </si>
  <si>
    <t>SE la temperatura è circa 23° ALLORA si ha benessere</t>
  </si>
  <si>
    <t>NO</t>
  </si>
  <si>
    <t>SI'</t>
  </si>
  <si>
    <t>Temp ca. 23</t>
  </si>
  <si>
    <t>Temp = 23</t>
  </si>
  <si>
    <t>Temp ca. 22</t>
  </si>
  <si>
    <t>Temp = 22</t>
  </si>
  <si>
    <t>circa 23 (B)</t>
  </si>
  <si>
    <t>benessere (A)</t>
  </si>
  <si>
    <t>B ==&gt;A</t>
  </si>
  <si>
    <t>max_BS</t>
  </si>
  <si>
    <t>MaxMin</t>
  </si>
  <si>
    <t>MaxProd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</si>
</sst>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sz val="16"/>
      <name val="Arial"/>
      <family val="2"/>
    </font>
    <font>
      <sz val="16"/>
      <color indexed="48"/>
      <name val="Arial"/>
      <family val="2"/>
    </font>
    <font>
      <sz val="8"/>
      <name val="Arial"/>
      <family val="0"/>
    </font>
    <font>
      <sz val="16"/>
      <color indexed="5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i/>
      <sz val="14"/>
      <name val="Times New Roman MT Extra Bold"/>
      <family val="1"/>
    </font>
    <font>
      <sz val="14"/>
      <color indexed="12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4"/>
      <color indexed="53"/>
      <name val="Arial"/>
      <family val="2"/>
    </font>
    <font>
      <sz val="14"/>
      <name val="Times New Roman MT Extra Bold"/>
      <family val="1"/>
    </font>
    <font>
      <sz val="14"/>
      <color indexed="57"/>
      <name val="Arial"/>
      <family val="2"/>
    </font>
    <font>
      <sz val="14"/>
      <color indexed="2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72" fontId="3" fillId="0" borderId="8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7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21" xfId="0" applyNumberFormat="1" applyFont="1" applyBorder="1" applyAlignment="1">
      <alignment/>
    </xf>
    <xf numFmtId="2" fontId="9" fillId="0" borderId="3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2" fontId="9" fillId="0" borderId="24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4" xfId="0" applyFont="1" applyBorder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Fill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 quotePrefix="1">
      <alignment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7" fillId="0" borderId="4" xfId="0" applyFont="1" applyBorder="1" applyAlignment="1" quotePrefix="1">
      <alignment/>
    </xf>
    <xf numFmtId="0" fontId="14" fillId="0" borderId="37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 include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implicazioni!$B$1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implicazioni!$B$2:$B$17</c:f>
              <c:numCache/>
            </c:numRef>
          </c:val>
          <c:smooth val="0"/>
        </c:ser>
        <c:ser>
          <c:idx val="1"/>
          <c:order val="1"/>
          <c:tx>
            <c:strRef>
              <c:f>implicazioni!$C$1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implicazioni!$C$2:$C$17</c:f>
              <c:numCache/>
            </c:numRef>
          </c:val>
          <c:smooth val="0"/>
        </c:ser>
        <c:ser>
          <c:idx val="2"/>
          <c:order val="2"/>
          <c:tx>
            <c:strRef>
              <c:f>implicazioni!$D$1</c:f>
              <c:strCache>
                <c:ptCount val="1"/>
                <c:pt idx="0">
                  <c:v>Lukas.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implicazioni!$D$2:$D$17</c:f>
              <c:numCache/>
            </c:numRef>
          </c:val>
          <c:smooth val="0"/>
        </c:ser>
        <c:ser>
          <c:idx val="3"/>
          <c:order val="3"/>
          <c:tx>
            <c:strRef>
              <c:f>implicazioni!$E$1</c:f>
              <c:strCache>
                <c:ptCount val="1"/>
                <c:pt idx="0">
                  <c:v>Goedel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implicazioni!$E$2:$E$17</c:f>
              <c:numCache/>
            </c:numRef>
          </c:val>
          <c:smooth val="0"/>
        </c:ser>
        <c:ser>
          <c:idx val="4"/>
          <c:order val="4"/>
          <c:tx>
            <c:strRef>
              <c:f>implicazioni!$F$1</c:f>
              <c:strCache>
                <c:ptCount val="1"/>
                <c:pt idx="0">
                  <c:v>Goguen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implicazioni!$F$2:$F$17</c:f>
              <c:numCache/>
            </c:numRef>
          </c:val>
          <c:smooth val="0"/>
        </c:ser>
        <c:marker val="1"/>
        <c:axId val="9859614"/>
        <c:axId val="60431231"/>
      </c:lineChart>
      <c:catAx>
        <c:axId val="985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1231"/>
        <c:crosses val="autoZero"/>
        <c:auto val="1"/>
        <c:lblOffset val="100"/>
        <c:noMultiLvlLbl val="0"/>
      </c:catAx>
      <c:valAx>
        <c:axId val="60431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9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val>
            <c:numRef>
              <c:f>es_impl!$B$17:$F$17</c:f>
              <c:numCache/>
            </c:numRef>
          </c:val>
          <c:smooth val="0"/>
        </c:ser>
        <c:axId val="63091504"/>
        <c:axId val="10138161"/>
      </c:lineChart>
      <c:catAx>
        <c:axId val="6309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8161"/>
        <c:crosses val="autoZero"/>
        <c:auto val="1"/>
        <c:lblOffset val="100"/>
        <c:noMultiLvlLbl val="0"/>
      </c:catAx>
      <c:valAx>
        <c:axId val="10138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15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es_impl!$A$19:$A$24</c:f>
              <c:numCache/>
            </c:numRef>
          </c:val>
          <c:smooth val="0"/>
        </c:ser>
        <c:marker val="1"/>
        <c:axId val="15884674"/>
        <c:axId val="11590179"/>
      </c:lineChart>
      <c:catAx>
        <c:axId val="1588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0179"/>
        <c:crosses val="autoZero"/>
        <c:auto val="1"/>
        <c:lblOffset val="100"/>
        <c:noMultiLvlLbl val="0"/>
      </c:catAx>
      <c:valAx>
        <c:axId val="11590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846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152400</xdr:rowOff>
    </xdr:from>
    <xdr:to>
      <xdr:col>13</xdr:col>
      <xdr:colOff>419100</xdr:colOff>
      <xdr:row>23</xdr:row>
      <xdr:rowOff>0</xdr:rowOff>
    </xdr:to>
    <xdr:graphicFrame>
      <xdr:nvGraphicFramePr>
        <xdr:cNvPr id="1" name="Chart 7"/>
        <xdr:cNvGraphicFramePr/>
      </xdr:nvGraphicFramePr>
      <xdr:xfrm>
        <a:off x="4267200" y="152400"/>
        <a:ext cx="4076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0.88325</cdr:y>
    </cdr:from>
    <cdr:to>
      <cdr:x>0.264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1581150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Molto</a:t>
          </a:r>
        </a:p>
      </cdr:txBody>
    </cdr:sp>
  </cdr:relSizeAnchor>
  <cdr:relSizeAnchor xmlns:cdr="http://schemas.openxmlformats.org/drawingml/2006/chartDrawing">
    <cdr:from>
      <cdr:x>0.8245</cdr:x>
      <cdr:y>0.87225</cdr:y>
    </cdr:from>
    <cdr:to>
      <cdr:x>0.97425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156210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Niente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228600</xdr:rowOff>
    </xdr:from>
    <xdr:to>
      <xdr:col>12</xdr:col>
      <xdr:colOff>152400</xdr:colOff>
      <xdr:row>15</xdr:row>
      <xdr:rowOff>76200</xdr:rowOff>
    </xdr:to>
    <xdr:graphicFrame>
      <xdr:nvGraphicFramePr>
        <xdr:cNvPr id="1" name="Chart 6"/>
        <xdr:cNvGraphicFramePr/>
      </xdr:nvGraphicFramePr>
      <xdr:xfrm>
        <a:off x="4933950" y="2105025"/>
        <a:ext cx="32004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15</xdr:row>
      <xdr:rowOff>200025</xdr:rowOff>
    </xdr:from>
    <xdr:to>
      <xdr:col>12</xdr:col>
      <xdr:colOff>152400</xdr:colOff>
      <xdr:row>22</xdr:row>
      <xdr:rowOff>190500</xdr:rowOff>
    </xdr:to>
    <xdr:graphicFrame>
      <xdr:nvGraphicFramePr>
        <xdr:cNvPr id="2" name="Chart 7"/>
        <xdr:cNvGraphicFramePr/>
      </xdr:nvGraphicFramePr>
      <xdr:xfrm>
        <a:off x="4953000" y="3790950"/>
        <a:ext cx="31813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685800</xdr:colOff>
      <xdr:row>6</xdr:row>
      <xdr:rowOff>76200</xdr:rowOff>
    </xdr:from>
    <xdr:to>
      <xdr:col>0</xdr:col>
      <xdr:colOff>685800</xdr:colOff>
      <xdr:row>7</xdr:row>
      <xdr:rowOff>209550</xdr:rowOff>
    </xdr:to>
    <xdr:sp>
      <xdr:nvSpPr>
        <xdr:cNvPr id="3" name="Line 8"/>
        <xdr:cNvSpPr>
          <a:spLocks/>
        </xdr:cNvSpPr>
      </xdr:nvSpPr>
      <xdr:spPr>
        <a:xfrm>
          <a:off x="685800" y="1428750"/>
          <a:ext cx="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2</xdr:row>
      <xdr:rowOff>95250</xdr:rowOff>
    </xdr:from>
    <xdr:to>
      <xdr:col>1</xdr:col>
      <xdr:colOff>590550</xdr:colOff>
      <xdr:row>8</xdr:row>
      <xdr:rowOff>133350</xdr:rowOff>
    </xdr:to>
    <xdr:sp>
      <xdr:nvSpPr>
        <xdr:cNvPr id="4" name="Polygon 9"/>
        <xdr:cNvSpPr>
          <a:spLocks/>
        </xdr:cNvSpPr>
      </xdr:nvSpPr>
      <xdr:spPr>
        <a:xfrm>
          <a:off x="809625" y="609600"/>
          <a:ext cx="704850" cy="1400175"/>
        </a:xfrm>
        <a:custGeom>
          <a:pathLst>
            <a:path h="167" w="74">
              <a:moveTo>
                <a:pt x="0" y="0"/>
              </a:moveTo>
              <a:lnTo>
                <a:pt x="49" y="167"/>
              </a:lnTo>
              <a:lnTo>
                <a:pt x="74" y="167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2" sqref="E2"/>
    </sheetView>
  </sheetViews>
  <sheetFormatPr defaultColWidth="9.140625" defaultRowHeight="12.75"/>
  <cols>
    <col min="1" max="16384" width="9.140625" style="1" customWidth="1"/>
  </cols>
  <sheetData>
    <row r="1" spans="1:6" ht="12.75">
      <c r="A1" s="1" t="s">
        <v>0</v>
      </c>
      <c r="B1" s="9" t="s">
        <v>6</v>
      </c>
      <c r="C1" s="10" t="s">
        <v>5</v>
      </c>
      <c r="D1" s="11" t="s">
        <v>2</v>
      </c>
      <c r="E1" s="12" t="s">
        <v>3</v>
      </c>
      <c r="F1" s="10" t="s">
        <v>4</v>
      </c>
    </row>
    <row r="2" spans="2:6" ht="12.75">
      <c r="B2" s="3">
        <v>0.05</v>
      </c>
      <c r="C2" s="5">
        <v>0</v>
      </c>
      <c r="D2" s="3">
        <f>MIN(1,1-B2+C2)</f>
        <v>0.95</v>
      </c>
      <c r="E2" s="4">
        <f>IF(C2-B2&gt;-0.00001,1,C2)</f>
        <v>0</v>
      </c>
      <c r="F2" s="5">
        <f>IF(B2=0,1,MIN(1,C2/(B2+0.000000001)))</f>
        <v>0</v>
      </c>
    </row>
    <row r="3" spans="2:6" ht="12.75">
      <c r="B3" s="3">
        <v>0.05</v>
      </c>
      <c r="C3" s="5">
        <v>0</v>
      </c>
      <c r="D3" s="3">
        <f aca="true" t="shared" si="0" ref="D3:D17">MIN(1,1-B3+C3)</f>
        <v>0.95</v>
      </c>
      <c r="E3" s="4">
        <f aca="true" t="shared" si="1" ref="E3:E17">IF(C3-B3&gt;-0.00001,1,C3)</f>
        <v>0</v>
      </c>
      <c r="F3" s="5">
        <f aca="true" t="shared" si="2" ref="F3:F17">IF(B3=0,1,MIN(1,C3/(B3+0.000000001)))</f>
        <v>0</v>
      </c>
    </row>
    <row r="4" spans="2:6" ht="12.75">
      <c r="B4" s="3">
        <v>0.1</v>
      </c>
      <c r="C4" s="5">
        <v>0</v>
      </c>
      <c r="D4" s="3">
        <f t="shared" si="0"/>
        <v>0.9</v>
      </c>
      <c r="E4" s="4">
        <f t="shared" si="1"/>
        <v>0</v>
      </c>
      <c r="F4" s="5">
        <f t="shared" si="2"/>
        <v>0</v>
      </c>
    </row>
    <row r="5" spans="2:6" ht="12.75">
      <c r="B5" s="3">
        <v>0.2</v>
      </c>
      <c r="C5" s="5">
        <v>0</v>
      </c>
      <c r="D5" s="3">
        <f t="shared" si="0"/>
        <v>0.8</v>
      </c>
      <c r="E5" s="4">
        <f t="shared" si="1"/>
        <v>0</v>
      </c>
      <c r="F5" s="5">
        <f t="shared" si="2"/>
        <v>0</v>
      </c>
    </row>
    <row r="6" spans="2:6" ht="12.75">
      <c r="B6" s="3">
        <v>0.4</v>
      </c>
      <c r="C6" s="5">
        <v>0.1</v>
      </c>
      <c r="D6" s="3">
        <f t="shared" si="0"/>
        <v>0.7</v>
      </c>
      <c r="E6" s="4">
        <f t="shared" si="1"/>
        <v>0.1</v>
      </c>
      <c r="F6" s="5">
        <f t="shared" si="2"/>
        <v>0.24999999937499998</v>
      </c>
    </row>
    <row r="7" spans="2:6" ht="12.75">
      <c r="B7" s="3">
        <v>0.6</v>
      </c>
      <c r="C7" s="5">
        <v>0.2</v>
      </c>
      <c r="D7" s="3">
        <f t="shared" si="0"/>
        <v>0.6000000000000001</v>
      </c>
      <c r="E7" s="4">
        <f t="shared" si="1"/>
        <v>0.2</v>
      </c>
      <c r="F7" s="5">
        <f t="shared" si="2"/>
        <v>0.3333333327777778</v>
      </c>
    </row>
    <row r="8" spans="2:6" ht="12.75">
      <c r="B8" s="3">
        <v>0.9</v>
      </c>
      <c r="C8" s="5">
        <v>0.4</v>
      </c>
      <c r="D8" s="3">
        <f t="shared" si="0"/>
        <v>0.5</v>
      </c>
      <c r="E8" s="4">
        <f t="shared" si="1"/>
        <v>0.4</v>
      </c>
      <c r="F8" s="5">
        <f t="shared" si="2"/>
        <v>0.44444444395061733</v>
      </c>
    </row>
    <row r="9" spans="2:6" ht="12.75">
      <c r="B9" s="3">
        <v>1</v>
      </c>
      <c r="C9" s="5">
        <v>0.6</v>
      </c>
      <c r="D9" s="3">
        <f t="shared" si="0"/>
        <v>0.6</v>
      </c>
      <c r="E9" s="4">
        <f t="shared" si="1"/>
        <v>0.6</v>
      </c>
      <c r="F9" s="5">
        <f t="shared" si="2"/>
        <v>0.5999999993999999</v>
      </c>
    </row>
    <row r="10" spans="2:6" ht="12.75">
      <c r="B10" s="3">
        <v>0.9</v>
      </c>
      <c r="C10" s="5">
        <v>0.9</v>
      </c>
      <c r="D10" s="3">
        <f t="shared" si="0"/>
        <v>1</v>
      </c>
      <c r="E10" s="4">
        <f t="shared" si="1"/>
        <v>1</v>
      </c>
      <c r="F10" s="5">
        <f t="shared" si="2"/>
        <v>0.9999999988888889</v>
      </c>
    </row>
    <row r="11" spans="2:6" ht="12.75">
      <c r="B11" s="3">
        <v>0.6</v>
      </c>
      <c r="C11" s="5">
        <v>1</v>
      </c>
      <c r="D11" s="3">
        <f t="shared" si="0"/>
        <v>1</v>
      </c>
      <c r="E11" s="4">
        <f t="shared" si="1"/>
        <v>1</v>
      </c>
      <c r="F11" s="5">
        <f t="shared" si="2"/>
        <v>1</v>
      </c>
    </row>
    <row r="12" spans="2:6" ht="12.75">
      <c r="B12" s="3">
        <v>0.4</v>
      </c>
      <c r="C12" s="5">
        <v>0.9</v>
      </c>
      <c r="D12" s="3">
        <f t="shared" si="0"/>
        <v>1</v>
      </c>
      <c r="E12" s="4">
        <f t="shared" si="1"/>
        <v>1</v>
      </c>
      <c r="F12" s="5">
        <f t="shared" si="2"/>
        <v>1</v>
      </c>
    </row>
    <row r="13" spans="2:6" ht="12.75">
      <c r="B13" s="3">
        <v>0.2</v>
      </c>
      <c r="C13" s="5">
        <v>0.6</v>
      </c>
      <c r="D13" s="3">
        <f t="shared" si="0"/>
        <v>1</v>
      </c>
      <c r="E13" s="4">
        <f t="shared" si="1"/>
        <v>1</v>
      </c>
      <c r="F13" s="5">
        <f t="shared" si="2"/>
        <v>1</v>
      </c>
    </row>
    <row r="14" spans="2:6" ht="12.75">
      <c r="B14" s="3">
        <v>0.1</v>
      </c>
      <c r="C14" s="5">
        <v>0.4</v>
      </c>
      <c r="D14" s="3">
        <f t="shared" si="0"/>
        <v>1</v>
      </c>
      <c r="E14" s="4">
        <f t="shared" si="1"/>
        <v>1</v>
      </c>
      <c r="F14" s="5">
        <f t="shared" si="2"/>
        <v>1</v>
      </c>
    </row>
    <row r="15" spans="2:6" ht="12.75">
      <c r="B15" s="3">
        <v>0</v>
      </c>
      <c r="C15" s="5">
        <v>0.2</v>
      </c>
      <c r="D15" s="3">
        <f t="shared" si="0"/>
        <v>1</v>
      </c>
      <c r="E15" s="4">
        <f t="shared" si="1"/>
        <v>1</v>
      </c>
      <c r="F15" s="5">
        <f t="shared" si="2"/>
        <v>1</v>
      </c>
    </row>
    <row r="16" spans="2:6" ht="12.75">
      <c r="B16" s="3">
        <v>0</v>
      </c>
      <c r="C16" s="5">
        <v>0.1</v>
      </c>
      <c r="D16" s="3">
        <f t="shared" si="0"/>
        <v>1</v>
      </c>
      <c r="E16" s="4">
        <f t="shared" si="1"/>
        <v>1</v>
      </c>
      <c r="F16" s="5">
        <f t="shared" si="2"/>
        <v>1</v>
      </c>
    </row>
    <row r="17" spans="2:6" ht="12.75">
      <c r="B17" s="6">
        <v>0</v>
      </c>
      <c r="C17" s="8">
        <v>0</v>
      </c>
      <c r="D17" s="6">
        <f t="shared" si="0"/>
        <v>1</v>
      </c>
      <c r="E17" s="7">
        <f t="shared" si="1"/>
        <v>1</v>
      </c>
      <c r="F17" s="8">
        <f t="shared" si="2"/>
        <v>1</v>
      </c>
    </row>
    <row r="21" ht="12.75">
      <c r="B21" s="2" t="s">
        <v>1</v>
      </c>
    </row>
    <row r="22" ht="12.75">
      <c r="B22" s="5">
        <v>0</v>
      </c>
    </row>
    <row r="23" ht="12.75">
      <c r="B23" s="5">
        <v>0</v>
      </c>
    </row>
    <row r="24" ht="12.75">
      <c r="B24" s="5">
        <v>0.12</v>
      </c>
    </row>
    <row r="25" ht="12.75">
      <c r="B25" s="5">
        <v>0.24</v>
      </c>
    </row>
    <row r="26" ht="12.75">
      <c r="B26" s="5">
        <v>0.48</v>
      </c>
    </row>
    <row r="27" spans="2:7" ht="13.5" thickBot="1">
      <c r="B27" s="5">
        <v>0.72</v>
      </c>
      <c r="F27" s="13" t="s">
        <v>7</v>
      </c>
      <c r="G27" s="13" t="s">
        <v>9</v>
      </c>
    </row>
    <row r="28" spans="2:7" ht="12.75">
      <c r="B28" s="5">
        <v>1</v>
      </c>
      <c r="E28" s="13" t="s">
        <v>10</v>
      </c>
      <c r="F28" s="14">
        <v>1</v>
      </c>
      <c r="G28" s="15">
        <v>0.9</v>
      </c>
    </row>
    <row r="29" spans="2:7" ht="12.75">
      <c r="B29" s="5">
        <v>1</v>
      </c>
      <c r="E29" s="13" t="s">
        <v>7</v>
      </c>
      <c r="F29" s="16">
        <v>0</v>
      </c>
      <c r="G29" s="17">
        <v>0.7</v>
      </c>
    </row>
    <row r="30" spans="2:7" ht="13.5" thickBot="1">
      <c r="B30" s="5">
        <v>1</v>
      </c>
      <c r="E30" s="13" t="s">
        <v>8</v>
      </c>
      <c r="F30" s="18">
        <v>0.6</v>
      </c>
      <c r="G30" s="19">
        <v>0.1</v>
      </c>
    </row>
    <row r="31" ht="12.75">
      <c r="B31" s="5">
        <v>0.72</v>
      </c>
    </row>
    <row r="32" ht="12.75">
      <c r="B32" s="5">
        <v>0.48</v>
      </c>
    </row>
    <row r="33" ht="12.75">
      <c r="B33" s="5">
        <v>0.24</v>
      </c>
    </row>
    <row r="34" ht="12.75">
      <c r="B34" s="5">
        <v>0.12</v>
      </c>
    </row>
    <row r="35" ht="12.75">
      <c r="B35" s="5">
        <v>0</v>
      </c>
    </row>
    <row r="36" ht="12.75">
      <c r="B36" s="5">
        <v>0</v>
      </c>
    </row>
    <row r="37" ht="12.75">
      <c r="B37" s="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 topLeftCell="A1">
      <selection activeCell="O21" sqref="O21"/>
    </sheetView>
  </sheetViews>
  <sheetFormatPr defaultColWidth="9.140625" defaultRowHeight="12.75"/>
  <cols>
    <col min="1" max="4" width="9.140625" style="82" customWidth="1"/>
    <col min="5" max="5" width="3.00390625" style="82" customWidth="1"/>
    <col min="6" max="7" width="9.140625" style="82" customWidth="1"/>
    <col min="8" max="8" width="12.140625" style="82" bestFit="1" customWidth="1"/>
    <col min="9" max="16384" width="9.140625" style="82" customWidth="1"/>
  </cols>
  <sheetData>
    <row r="2" spans="1:9" ht="19.5" thickBot="1">
      <c r="A2" s="79"/>
      <c r="B2" s="80"/>
      <c r="C2" s="81"/>
      <c r="D2" s="81"/>
      <c r="F2" s="83"/>
      <c r="G2" s="83"/>
      <c r="I2" s="84" t="s">
        <v>27</v>
      </c>
    </row>
    <row r="3" spans="1:13" ht="18">
      <c r="A3" s="79"/>
      <c r="B3" s="81"/>
      <c r="C3" s="80"/>
      <c r="D3" s="80"/>
      <c r="E3" s="85"/>
      <c r="F3" s="86">
        <v>185</v>
      </c>
      <c r="G3" s="87">
        <v>0</v>
      </c>
      <c r="H3" s="88">
        <v>0.1</v>
      </c>
      <c r="I3" s="89">
        <v>0.4</v>
      </c>
      <c r="J3" s="89">
        <v>0.5</v>
      </c>
      <c r="K3" s="89">
        <v>1</v>
      </c>
      <c r="L3" s="89">
        <v>0.5</v>
      </c>
      <c r="M3" s="90">
        <v>0.4</v>
      </c>
    </row>
    <row r="4" spans="1:13" ht="18">
      <c r="A4" s="79"/>
      <c r="B4" s="81"/>
      <c r="C4" s="80"/>
      <c r="D4" s="80"/>
      <c r="E4" s="85"/>
      <c r="F4" s="86">
        <v>182.5</v>
      </c>
      <c r="G4" s="91">
        <v>0.1</v>
      </c>
      <c r="H4" s="92">
        <v>0.4</v>
      </c>
      <c r="I4" s="93">
        <v>0.5</v>
      </c>
      <c r="J4" s="93">
        <v>1</v>
      </c>
      <c r="K4" s="92">
        <v>0.5</v>
      </c>
      <c r="L4" s="93">
        <v>0.4</v>
      </c>
      <c r="M4" s="94">
        <v>0.1</v>
      </c>
    </row>
    <row r="5" spans="1:13" ht="18">
      <c r="A5" s="79"/>
      <c r="B5" s="81"/>
      <c r="C5" s="80"/>
      <c r="D5" s="80"/>
      <c r="E5" s="85"/>
      <c r="F5" s="86">
        <v>180</v>
      </c>
      <c r="G5" s="95">
        <v>0.4</v>
      </c>
      <c r="H5" s="92">
        <v>0.5</v>
      </c>
      <c r="I5" s="93">
        <v>1</v>
      </c>
      <c r="J5" s="92">
        <v>0.5</v>
      </c>
      <c r="K5" s="93">
        <v>0.4</v>
      </c>
      <c r="L5" s="93">
        <v>0.1</v>
      </c>
      <c r="M5" s="94">
        <v>0</v>
      </c>
    </row>
    <row r="6" spans="1:13" ht="18.75">
      <c r="A6" s="79"/>
      <c r="B6" s="79"/>
      <c r="C6" s="79"/>
      <c r="D6" s="79"/>
      <c r="E6" s="96" t="s">
        <v>11</v>
      </c>
      <c r="F6" s="86">
        <v>177.5</v>
      </c>
      <c r="G6" s="95">
        <v>0.5</v>
      </c>
      <c r="H6" s="92">
        <v>1</v>
      </c>
      <c r="I6" s="92">
        <v>0.5</v>
      </c>
      <c r="J6" s="93">
        <v>0.4</v>
      </c>
      <c r="K6" s="93">
        <v>0.1</v>
      </c>
      <c r="L6" s="93">
        <v>0</v>
      </c>
      <c r="M6" s="94">
        <v>0</v>
      </c>
    </row>
    <row r="7" spans="1:13" ht="18">
      <c r="A7" s="79"/>
      <c r="B7" s="79"/>
      <c r="C7" s="97"/>
      <c r="D7" s="97"/>
      <c r="E7" s="85"/>
      <c r="F7" s="86">
        <v>175</v>
      </c>
      <c r="G7" s="95">
        <v>1</v>
      </c>
      <c r="H7" s="92">
        <v>0.5</v>
      </c>
      <c r="I7" s="93">
        <v>0.4</v>
      </c>
      <c r="J7" s="93">
        <v>0.1</v>
      </c>
      <c r="K7" s="93">
        <v>0</v>
      </c>
      <c r="L7" s="93">
        <v>0</v>
      </c>
      <c r="M7" s="94">
        <v>0</v>
      </c>
    </row>
    <row r="8" spans="1:13" ht="18">
      <c r="A8" s="79"/>
      <c r="B8" s="79"/>
      <c r="C8" s="79"/>
      <c r="D8" s="79"/>
      <c r="E8" s="85"/>
      <c r="F8" s="86">
        <v>172.5</v>
      </c>
      <c r="G8" s="95">
        <v>0.5</v>
      </c>
      <c r="H8" s="92">
        <v>0.4</v>
      </c>
      <c r="I8" s="93">
        <v>0.1</v>
      </c>
      <c r="J8" s="93">
        <v>0</v>
      </c>
      <c r="K8" s="93">
        <v>0</v>
      </c>
      <c r="L8" s="93">
        <v>0</v>
      </c>
      <c r="M8" s="94">
        <v>0</v>
      </c>
    </row>
    <row r="9" spans="1:13" ht="18.75" thickBot="1">
      <c r="A9" s="79"/>
      <c r="B9" s="79"/>
      <c r="C9" s="79"/>
      <c r="D9" s="79"/>
      <c r="E9" s="85"/>
      <c r="F9" s="86">
        <v>170</v>
      </c>
      <c r="G9" s="98">
        <v>0.4</v>
      </c>
      <c r="H9" s="99">
        <v>0.1</v>
      </c>
      <c r="I9" s="100">
        <v>0</v>
      </c>
      <c r="J9" s="100">
        <v>0</v>
      </c>
      <c r="K9" s="100">
        <v>0</v>
      </c>
      <c r="L9" s="100">
        <v>0</v>
      </c>
      <c r="M9" s="101">
        <v>0</v>
      </c>
    </row>
    <row r="10" spans="1:13" ht="18">
      <c r="A10" s="79"/>
      <c r="B10" s="79"/>
      <c r="C10" s="79"/>
      <c r="D10" s="102"/>
      <c r="E10" s="85"/>
      <c r="F10" s="85"/>
      <c r="G10" s="103">
        <v>170</v>
      </c>
      <c r="H10" s="103">
        <v>172.5</v>
      </c>
      <c r="I10" s="103">
        <v>175</v>
      </c>
      <c r="J10" s="103">
        <v>177.5</v>
      </c>
      <c r="K10" s="103">
        <v>180</v>
      </c>
      <c r="L10" s="103">
        <v>182.5</v>
      </c>
      <c r="M10" s="103">
        <v>185</v>
      </c>
    </row>
    <row r="11" spans="1:13" ht="18.75">
      <c r="A11" s="79"/>
      <c r="B11" s="79"/>
      <c r="C11" s="79"/>
      <c r="D11" s="102"/>
      <c r="E11" s="85"/>
      <c r="F11" s="85"/>
      <c r="G11" s="85"/>
      <c r="H11" s="85"/>
      <c r="I11" s="85"/>
      <c r="J11" s="104" t="s">
        <v>12</v>
      </c>
      <c r="K11" s="85"/>
      <c r="L11" s="85"/>
      <c r="M11" s="85"/>
    </row>
    <row r="12" spans="1:4" ht="18.75" thickBot="1">
      <c r="A12" s="79"/>
      <c r="B12" s="79"/>
      <c r="C12" s="79"/>
      <c r="D12" s="102"/>
    </row>
    <row r="13" spans="1:13" ht="19.5" thickBot="1">
      <c r="A13" s="79"/>
      <c r="B13" s="79"/>
      <c r="C13" s="79"/>
      <c r="F13" s="105" t="s">
        <v>28</v>
      </c>
      <c r="G13" s="106">
        <v>0</v>
      </c>
      <c r="H13" s="114">
        <v>0.5</v>
      </c>
      <c r="I13" s="107">
        <v>1</v>
      </c>
      <c r="J13" s="107">
        <v>0.5</v>
      </c>
      <c r="K13" s="107">
        <v>0</v>
      </c>
      <c r="L13" s="107">
        <v>0</v>
      </c>
      <c r="M13" s="108">
        <v>0</v>
      </c>
    </row>
    <row r="14" ht="18.75">
      <c r="J14" s="84"/>
    </row>
    <row r="15" spans="4:8" ht="18.75">
      <c r="D15" s="109" t="s">
        <v>13</v>
      </c>
      <c r="H15" s="110" t="s">
        <v>15</v>
      </c>
    </row>
    <row r="16" spans="1:15" ht="18">
      <c r="A16" s="82">
        <v>0.5</v>
      </c>
      <c r="D16" s="111">
        <f>MAX(G16:M16)</f>
        <v>0.4</v>
      </c>
      <c r="G16" s="115">
        <f>(G$13*G3)</f>
        <v>0</v>
      </c>
      <c r="H16" s="115">
        <f>(H$13*H3)</f>
        <v>0.05</v>
      </c>
      <c r="I16" s="115">
        <f>(I$13*I3)</f>
        <v>0.4</v>
      </c>
      <c r="J16" s="115">
        <f>(J$13*J3)</f>
        <v>0.25</v>
      </c>
      <c r="K16" s="115">
        <f>(K$13*K3)</f>
        <v>0</v>
      </c>
      <c r="L16" s="115">
        <f>(L$13*L3)</f>
        <v>0</v>
      </c>
      <c r="M16" s="115">
        <f>(M$13*M3)</f>
        <v>0</v>
      </c>
      <c r="O16" s="112"/>
    </row>
    <row r="17" spans="1:15" ht="18">
      <c r="A17" s="82">
        <v>0.7</v>
      </c>
      <c r="D17" s="111">
        <f aca="true" t="shared" si="0" ref="D17:D22">MAX(G17:M17)</f>
        <v>0.5</v>
      </c>
      <c r="F17" s="79"/>
      <c r="G17" s="115">
        <f>(G$13*G4)</f>
        <v>0</v>
      </c>
      <c r="H17" s="115">
        <f>(H$13*H4)</f>
        <v>0.2</v>
      </c>
      <c r="I17" s="115">
        <f>(I$13*I4)</f>
        <v>0.5</v>
      </c>
      <c r="J17" s="115">
        <f>(J$13*J4)</f>
        <v>0.5</v>
      </c>
      <c r="K17" s="115">
        <f>(K$13*K4)</f>
        <v>0</v>
      </c>
      <c r="L17" s="115">
        <f>(L$13*L4)</f>
        <v>0</v>
      </c>
      <c r="M17" s="115">
        <f>(M$13*M4)</f>
        <v>0</v>
      </c>
      <c r="O17" s="112"/>
    </row>
    <row r="18" spans="1:15" ht="18">
      <c r="A18" s="82">
        <v>1</v>
      </c>
      <c r="D18" s="111">
        <f t="shared" si="0"/>
        <v>1</v>
      </c>
      <c r="F18" s="113" t="s">
        <v>14</v>
      </c>
      <c r="G18" s="115">
        <f>(G$13*G5)</f>
        <v>0</v>
      </c>
      <c r="H18" s="115">
        <f>(H$13*H5)</f>
        <v>0.25</v>
      </c>
      <c r="I18" s="115">
        <f>(I$13*I5)</f>
        <v>1</v>
      </c>
      <c r="J18" s="115">
        <f>(J$13*J5)</f>
        <v>0.25</v>
      </c>
      <c r="K18" s="115">
        <f>(K$13*K5)</f>
        <v>0</v>
      </c>
      <c r="L18" s="115">
        <f>(L$13*L5)</f>
        <v>0</v>
      </c>
      <c r="M18" s="115">
        <f>(M$13*M5)</f>
        <v>0</v>
      </c>
      <c r="O18" s="112"/>
    </row>
    <row r="19" spans="1:15" ht="18">
      <c r="A19" s="82">
        <v>0.7</v>
      </c>
      <c r="D19" s="111">
        <f t="shared" si="0"/>
        <v>0.5</v>
      </c>
      <c r="G19" s="115">
        <f>(G$13*G6)</f>
        <v>0</v>
      </c>
      <c r="H19" s="115">
        <f>(H$13*H6)</f>
        <v>0.5</v>
      </c>
      <c r="I19" s="115">
        <f>(I$13*I6)</f>
        <v>0.5</v>
      </c>
      <c r="J19" s="115">
        <f>(J$13*J6)</f>
        <v>0.2</v>
      </c>
      <c r="K19" s="115">
        <f>(K$13*K6)</f>
        <v>0</v>
      </c>
      <c r="L19" s="115">
        <f>(L$13*L6)</f>
        <v>0</v>
      </c>
      <c r="M19" s="115">
        <f>(M$13*M6)</f>
        <v>0</v>
      </c>
      <c r="O19" s="112"/>
    </row>
    <row r="20" spans="1:15" ht="18">
      <c r="A20" s="82">
        <v>0.5</v>
      </c>
      <c r="D20" s="111">
        <f t="shared" si="0"/>
        <v>0.4</v>
      </c>
      <c r="G20" s="115">
        <f>(G$13*G7)</f>
        <v>0</v>
      </c>
      <c r="H20" s="115">
        <f>(H$13*H7)</f>
        <v>0.25</v>
      </c>
      <c r="I20" s="115">
        <f>(I$13*I7)</f>
        <v>0.4</v>
      </c>
      <c r="J20" s="115">
        <f>(J$13*J7)</f>
        <v>0.05</v>
      </c>
      <c r="K20" s="115">
        <f>(K$13*K7)</f>
        <v>0</v>
      </c>
      <c r="L20" s="115">
        <f>(L$13*L7)</f>
        <v>0</v>
      </c>
      <c r="M20" s="115">
        <f>(M$13*M7)</f>
        <v>0</v>
      </c>
      <c r="O20" s="112"/>
    </row>
    <row r="21" spans="1:15" ht="18">
      <c r="A21" s="82">
        <v>0.4</v>
      </c>
      <c r="D21" s="111">
        <f t="shared" si="0"/>
        <v>0.2</v>
      </c>
      <c r="G21" s="115">
        <f aca="true" t="shared" si="1" ref="G21:M22">(G$13*G8)</f>
        <v>0</v>
      </c>
      <c r="H21" s="115">
        <f t="shared" si="1"/>
        <v>0.2</v>
      </c>
      <c r="I21" s="115">
        <f t="shared" si="1"/>
        <v>0.1</v>
      </c>
      <c r="J21" s="115">
        <f t="shared" si="1"/>
        <v>0</v>
      </c>
      <c r="K21" s="115">
        <f t="shared" si="1"/>
        <v>0</v>
      </c>
      <c r="L21" s="115">
        <f t="shared" si="1"/>
        <v>0</v>
      </c>
      <c r="M21" s="115">
        <f t="shared" si="1"/>
        <v>0</v>
      </c>
      <c r="O21" s="112"/>
    </row>
    <row r="22" spans="1:15" ht="18">
      <c r="A22" s="82">
        <v>0.1</v>
      </c>
      <c r="D22" s="111">
        <f t="shared" si="0"/>
        <v>0.05</v>
      </c>
      <c r="G22" s="115">
        <f aca="true" t="shared" si="2" ref="G22:M22">(G$13*G9)</f>
        <v>0</v>
      </c>
      <c r="H22" s="115">
        <f t="shared" si="2"/>
        <v>0.05</v>
      </c>
      <c r="I22" s="115">
        <f t="shared" si="2"/>
        <v>0</v>
      </c>
      <c r="J22" s="115">
        <f t="shared" si="2"/>
        <v>0</v>
      </c>
      <c r="K22" s="115">
        <f t="shared" si="2"/>
        <v>0</v>
      </c>
      <c r="L22" s="115">
        <f t="shared" si="2"/>
        <v>0</v>
      </c>
      <c r="M22" s="115">
        <f t="shared" si="2"/>
        <v>0</v>
      </c>
      <c r="O22" s="1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F17" sqref="F17"/>
    </sheetView>
  </sheetViews>
  <sheetFormatPr defaultColWidth="9.140625" defaultRowHeight="12.75"/>
  <cols>
    <col min="1" max="1" width="13.8515625" style="23" bestFit="1" customWidth="1"/>
    <col min="2" max="2" width="12.57421875" style="23" bestFit="1" customWidth="1"/>
    <col min="3" max="4" width="9.140625" style="23" customWidth="1"/>
    <col min="5" max="5" width="10.8515625" style="23" bestFit="1" customWidth="1"/>
    <col min="6" max="6" width="9.00390625" style="23" bestFit="1" customWidth="1"/>
    <col min="7" max="7" width="9.421875" style="23" bestFit="1" customWidth="1"/>
    <col min="8" max="16384" width="9.140625" style="23" customWidth="1"/>
  </cols>
  <sheetData>
    <row r="2" spans="1:11" ht="20.25">
      <c r="A2" s="20" t="s">
        <v>23</v>
      </c>
      <c r="B2" s="21" t="s">
        <v>16</v>
      </c>
      <c r="C2" s="21" t="s">
        <v>20</v>
      </c>
      <c r="D2" s="21" t="s">
        <v>17</v>
      </c>
      <c r="E2" s="21" t="s">
        <v>18</v>
      </c>
      <c r="F2" s="22" t="s">
        <v>19</v>
      </c>
      <c r="K2" s="24"/>
    </row>
    <row r="3" spans="1:6" ht="20.25">
      <c r="A3" s="25"/>
      <c r="B3" s="26">
        <v>0</v>
      </c>
      <c r="C3" s="26">
        <v>0</v>
      </c>
      <c r="D3" s="26">
        <v>0.1</v>
      </c>
      <c r="E3" s="26">
        <v>0.5</v>
      </c>
      <c r="F3" s="27">
        <v>1</v>
      </c>
    </row>
    <row r="6" spans="1:7" ht="20.25">
      <c r="A6" s="28" t="s">
        <v>24</v>
      </c>
      <c r="B6" s="21" t="s">
        <v>21</v>
      </c>
      <c r="C6" s="21"/>
      <c r="D6" s="21"/>
      <c r="E6" s="21"/>
      <c r="F6" s="21"/>
      <c r="G6" s="22" t="s">
        <v>22</v>
      </c>
    </row>
    <row r="7" spans="1:7" ht="20.25">
      <c r="A7" s="29"/>
      <c r="B7" s="26">
        <v>1</v>
      </c>
      <c r="C7" s="26">
        <v>0.7</v>
      </c>
      <c r="D7" s="26">
        <v>0.4</v>
      </c>
      <c r="E7" s="26">
        <v>0.2</v>
      </c>
      <c r="F7" s="26">
        <v>0.1</v>
      </c>
      <c r="G7" s="27">
        <v>0</v>
      </c>
    </row>
    <row r="8" ht="21" thickBot="1">
      <c r="A8" s="30"/>
    </row>
    <row r="9" spans="1:6" ht="20.25">
      <c r="A9" s="31">
        <v>1</v>
      </c>
      <c r="B9" s="32">
        <f aca="true" t="shared" si="0" ref="B9:B14">IF(B$3&gt;=$A9,1,B$3)</f>
        <v>0</v>
      </c>
      <c r="C9" s="33">
        <f aca="true" t="shared" si="1" ref="C9:F14">IF(C$3&gt;=$A9,1,C$3)</f>
        <v>0</v>
      </c>
      <c r="D9" s="33">
        <f t="shared" si="1"/>
        <v>0.1</v>
      </c>
      <c r="E9" s="33">
        <f t="shared" si="1"/>
        <v>0.5</v>
      </c>
      <c r="F9" s="34">
        <f t="shared" si="1"/>
        <v>1</v>
      </c>
    </row>
    <row r="10" spans="1:6" ht="20.25">
      <c r="A10" s="31">
        <v>0.7</v>
      </c>
      <c r="B10" s="35">
        <f t="shared" si="0"/>
        <v>0</v>
      </c>
      <c r="C10" s="36">
        <f t="shared" si="1"/>
        <v>0</v>
      </c>
      <c r="D10" s="36">
        <f t="shared" si="1"/>
        <v>0.1</v>
      </c>
      <c r="E10" s="36">
        <f t="shared" si="1"/>
        <v>0.5</v>
      </c>
      <c r="F10" s="37">
        <f t="shared" si="1"/>
        <v>1</v>
      </c>
    </row>
    <row r="11" spans="1:6" ht="20.25">
      <c r="A11" s="31">
        <v>0.4</v>
      </c>
      <c r="B11" s="35">
        <f t="shared" si="0"/>
        <v>0</v>
      </c>
      <c r="C11" s="36">
        <f>IF(C$3&gt;=$A11,1,C$3)</f>
        <v>0</v>
      </c>
      <c r="D11" s="36">
        <f>IF(D$3&gt;=$A11,1,D$3)</f>
        <v>0.1</v>
      </c>
      <c r="E11" s="36">
        <f t="shared" si="1"/>
        <v>1</v>
      </c>
      <c r="F11" s="37">
        <f t="shared" si="1"/>
        <v>1</v>
      </c>
    </row>
    <row r="12" spans="1:6" ht="20.25">
      <c r="A12" s="31">
        <v>0.2</v>
      </c>
      <c r="B12" s="35">
        <f t="shared" si="0"/>
        <v>0</v>
      </c>
      <c r="C12" s="36">
        <f t="shared" si="1"/>
        <v>0</v>
      </c>
      <c r="D12" s="36">
        <f t="shared" si="1"/>
        <v>0.1</v>
      </c>
      <c r="E12" s="36">
        <f t="shared" si="1"/>
        <v>1</v>
      </c>
      <c r="F12" s="37">
        <f t="shared" si="1"/>
        <v>1</v>
      </c>
    </row>
    <row r="13" spans="1:6" ht="20.25">
      <c r="A13" s="31">
        <v>0.1</v>
      </c>
      <c r="B13" s="35">
        <f t="shared" si="0"/>
        <v>0</v>
      </c>
      <c r="C13" s="36">
        <f t="shared" si="1"/>
        <v>0</v>
      </c>
      <c r="D13" s="36">
        <f t="shared" si="1"/>
        <v>1</v>
      </c>
      <c r="E13" s="36">
        <f t="shared" si="1"/>
        <v>1</v>
      </c>
      <c r="F13" s="37">
        <f t="shared" si="1"/>
        <v>1</v>
      </c>
    </row>
    <row r="14" spans="1:6" ht="21" thickBot="1">
      <c r="A14" s="25">
        <v>0</v>
      </c>
      <c r="B14" s="38">
        <f t="shared" si="0"/>
        <v>1</v>
      </c>
      <c r="C14" s="39">
        <f t="shared" si="1"/>
        <v>1</v>
      </c>
      <c r="D14" s="39">
        <f t="shared" si="1"/>
        <v>1</v>
      </c>
      <c r="E14" s="39">
        <f t="shared" si="1"/>
        <v>1</v>
      </c>
      <c r="F14" s="40">
        <f t="shared" si="1"/>
        <v>1</v>
      </c>
    </row>
    <row r="16" ht="20.25"/>
    <row r="17" spans="1:6" ht="20.25">
      <c r="A17" s="41" t="s">
        <v>25</v>
      </c>
      <c r="B17" s="42">
        <v>0</v>
      </c>
      <c r="C17" s="42">
        <v>0</v>
      </c>
      <c r="D17" s="43">
        <v>0</v>
      </c>
      <c r="E17" s="42">
        <v>1</v>
      </c>
      <c r="F17" s="48">
        <v>0.5</v>
      </c>
    </row>
    <row r="18" ht="21" thickBot="1">
      <c r="A18" s="28" t="s">
        <v>26</v>
      </c>
    </row>
    <row r="19" spans="1:6" ht="20.25">
      <c r="A19" s="45">
        <f aca="true" t="shared" si="2" ref="A19:A24">MAX(B19:F19)</f>
        <v>0.5</v>
      </c>
      <c r="B19" s="44">
        <f aca="true" t="shared" si="3" ref="B19:F24">MIN(B$17,B9)</f>
        <v>0</v>
      </c>
      <c r="C19" s="44">
        <f t="shared" si="3"/>
        <v>0</v>
      </c>
      <c r="D19" s="44">
        <f t="shared" si="3"/>
        <v>0</v>
      </c>
      <c r="E19" s="44">
        <f t="shared" si="3"/>
        <v>0.5</v>
      </c>
      <c r="F19" s="44">
        <f t="shared" si="3"/>
        <v>0.5</v>
      </c>
    </row>
    <row r="20" spans="1:6" ht="20.25">
      <c r="A20" s="46">
        <f t="shared" si="2"/>
        <v>0.5</v>
      </c>
      <c r="B20" s="44">
        <f t="shared" si="3"/>
        <v>0</v>
      </c>
      <c r="C20" s="44">
        <f t="shared" si="3"/>
        <v>0</v>
      </c>
      <c r="D20" s="44">
        <f t="shared" si="3"/>
        <v>0</v>
      </c>
      <c r="E20" s="44">
        <f t="shared" si="3"/>
        <v>0.5</v>
      </c>
      <c r="F20" s="44">
        <f t="shared" si="3"/>
        <v>0.5</v>
      </c>
    </row>
    <row r="21" spans="1:6" ht="20.25">
      <c r="A21" s="46">
        <f t="shared" si="2"/>
        <v>1</v>
      </c>
      <c r="B21" s="44">
        <f t="shared" si="3"/>
        <v>0</v>
      </c>
      <c r="C21" s="44">
        <f t="shared" si="3"/>
        <v>0</v>
      </c>
      <c r="D21" s="44">
        <f t="shared" si="3"/>
        <v>0</v>
      </c>
      <c r="E21" s="44">
        <f t="shared" si="3"/>
        <v>1</v>
      </c>
      <c r="F21" s="44">
        <f t="shared" si="3"/>
        <v>0.5</v>
      </c>
    </row>
    <row r="22" spans="1:6" ht="20.25">
      <c r="A22" s="46">
        <f t="shared" si="2"/>
        <v>1</v>
      </c>
      <c r="B22" s="44">
        <f t="shared" si="3"/>
        <v>0</v>
      </c>
      <c r="C22" s="44">
        <f t="shared" si="3"/>
        <v>0</v>
      </c>
      <c r="D22" s="44">
        <f t="shared" si="3"/>
        <v>0</v>
      </c>
      <c r="E22" s="44">
        <f t="shared" si="3"/>
        <v>1</v>
      </c>
      <c r="F22" s="44">
        <f t="shared" si="3"/>
        <v>0.5</v>
      </c>
    </row>
    <row r="23" spans="1:6" ht="20.25">
      <c r="A23" s="46">
        <f t="shared" si="2"/>
        <v>1</v>
      </c>
      <c r="B23" s="44">
        <f t="shared" si="3"/>
        <v>0</v>
      </c>
      <c r="C23" s="44">
        <f t="shared" si="3"/>
        <v>0</v>
      </c>
      <c r="D23" s="44">
        <f t="shared" si="3"/>
        <v>0</v>
      </c>
      <c r="E23" s="44">
        <f t="shared" si="3"/>
        <v>1</v>
      </c>
      <c r="F23" s="44">
        <f t="shared" si="3"/>
        <v>0.5</v>
      </c>
    </row>
    <row r="24" spans="1:6" ht="21" thickBot="1">
      <c r="A24" s="47">
        <f t="shared" si="2"/>
        <v>1</v>
      </c>
      <c r="B24" s="44">
        <f t="shared" si="3"/>
        <v>0</v>
      </c>
      <c r="C24" s="44">
        <f t="shared" si="3"/>
        <v>0</v>
      </c>
      <c r="D24" s="44">
        <f t="shared" si="3"/>
        <v>0</v>
      </c>
      <c r="E24" s="44">
        <f t="shared" si="3"/>
        <v>1</v>
      </c>
      <c r="F24" s="44">
        <f t="shared" si="3"/>
        <v>0.5</v>
      </c>
    </row>
    <row r="30" spans="1:6" ht="20.25">
      <c r="A30" s="20"/>
      <c r="B30" s="21"/>
      <c r="C30" s="21"/>
      <c r="D30" s="21"/>
      <c r="E30" s="21"/>
      <c r="F30" s="22"/>
    </row>
    <row r="31" spans="1:6" ht="20.25">
      <c r="A31" s="25"/>
      <c r="B31" s="26"/>
      <c r="C31" s="26"/>
      <c r="D31" s="26"/>
      <c r="E31" s="26"/>
      <c r="F31" s="27"/>
    </row>
    <row r="34" spans="1:7" ht="20.25">
      <c r="A34" s="28" t="s">
        <v>24</v>
      </c>
      <c r="B34" s="21" t="s">
        <v>21</v>
      </c>
      <c r="C34" s="21"/>
      <c r="D34" s="21"/>
      <c r="E34" s="21"/>
      <c r="F34" s="21"/>
      <c r="G34" s="22" t="s">
        <v>22</v>
      </c>
    </row>
    <row r="35" spans="1:7" ht="20.25">
      <c r="A35" s="29"/>
      <c r="B35" s="26">
        <v>1</v>
      </c>
      <c r="C35" s="26">
        <v>0.7</v>
      </c>
      <c r="D35" s="26">
        <v>0.4</v>
      </c>
      <c r="E35" s="26">
        <v>0.2</v>
      </c>
      <c r="F35" s="26">
        <v>0.1</v>
      </c>
      <c r="G35" s="27">
        <v>0</v>
      </c>
    </row>
    <row r="36" ht="21" thickBot="1">
      <c r="A36" s="30"/>
    </row>
    <row r="37" spans="1:6" ht="20.25">
      <c r="A37" s="31">
        <v>1</v>
      </c>
      <c r="B37" s="32">
        <f aca="true" t="shared" si="4" ref="B37:B42">IF($A37=0,1,MIN(1,B$31/$A37))</f>
        <v>0</v>
      </c>
      <c r="C37" s="33">
        <f aca="true" t="shared" si="5" ref="C37:F42">IF($A37=0,1,MIN(1,C$31/$A37))</f>
        <v>0</v>
      </c>
      <c r="D37" s="33">
        <f t="shared" si="5"/>
        <v>0</v>
      </c>
      <c r="E37" s="33">
        <f t="shared" si="5"/>
        <v>0</v>
      </c>
      <c r="F37" s="34">
        <f t="shared" si="5"/>
        <v>0</v>
      </c>
    </row>
    <row r="38" spans="1:6" ht="20.25">
      <c r="A38" s="31">
        <v>0.7</v>
      </c>
      <c r="B38" s="35">
        <f t="shared" si="4"/>
        <v>0</v>
      </c>
      <c r="C38" s="36">
        <f t="shared" si="5"/>
        <v>0</v>
      </c>
      <c r="D38" s="36">
        <f t="shared" si="5"/>
        <v>0</v>
      </c>
      <c r="E38" s="36">
        <f t="shared" si="5"/>
        <v>0</v>
      </c>
      <c r="F38" s="37">
        <f t="shared" si="5"/>
        <v>0</v>
      </c>
    </row>
    <row r="39" spans="1:6" ht="20.25">
      <c r="A39" s="31">
        <v>0.4</v>
      </c>
      <c r="B39" s="35">
        <f t="shared" si="4"/>
        <v>0</v>
      </c>
      <c r="C39" s="36">
        <f t="shared" si="5"/>
        <v>0</v>
      </c>
      <c r="D39" s="36">
        <f t="shared" si="5"/>
        <v>0</v>
      </c>
      <c r="E39" s="36">
        <f t="shared" si="5"/>
        <v>0</v>
      </c>
      <c r="F39" s="37">
        <f t="shared" si="5"/>
        <v>0</v>
      </c>
    </row>
    <row r="40" spans="1:6" ht="20.25">
      <c r="A40" s="31">
        <v>0.2</v>
      </c>
      <c r="B40" s="35">
        <f t="shared" si="4"/>
        <v>0</v>
      </c>
      <c r="C40" s="36">
        <f t="shared" si="5"/>
        <v>0</v>
      </c>
      <c r="D40" s="36">
        <f t="shared" si="5"/>
        <v>0</v>
      </c>
      <c r="E40" s="36">
        <f t="shared" si="5"/>
        <v>0</v>
      </c>
      <c r="F40" s="37">
        <f t="shared" si="5"/>
        <v>0</v>
      </c>
    </row>
    <row r="41" spans="1:6" ht="20.25">
      <c r="A41" s="31">
        <v>0.1</v>
      </c>
      <c r="B41" s="35">
        <f t="shared" si="4"/>
        <v>0</v>
      </c>
      <c r="C41" s="36">
        <f t="shared" si="5"/>
        <v>0</v>
      </c>
      <c r="D41" s="36">
        <f t="shared" si="5"/>
        <v>0</v>
      </c>
      <c r="E41" s="36">
        <f t="shared" si="5"/>
        <v>0</v>
      </c>
      <c r="F41" s="37">
        <f t="shared" si="5"/>
        <v>0</v>
      </c>
    </row>
    <row r="42" spans="1:6" ht="21" thickBot="1">
      <c r="A42" s="25">
        <v>0</v>
      </c>
      <c r="B42" s="38">
        <f t="shared" si="4"/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40">
        <f t="shared" si="5"/>
        <v>1</v>
      </c>
    </row>
    <row r="45" spans="1:6" ht="20.25">
      <c r="A45" s="41" t="s">
        <v>25</v>
      </c>
      <c r="B45" s="42">
        <v>0</v>
      </c>
      <c r="C45" s="42">
        <v>0.2</v>
      </c>
      <c r="D45" s="42">
        <v>0.5</v>
      </c>
      <c r="E45" s="42">
        <v>0.8</v>
      </c>
      <c r="F45" s="43">
        <v>1</v>
      </c>
    </row>
    <row r="46" ht="20.25">
      <c r="A46" s="28" t="s">
        <v>26</v>
      </c>
    </row>
    <row r="47" spans="1:6" ht="20.25">
      <c r="A47" s="30">
        <f aca="true" t="shared" si="6" ref="A47:A52">MAX(B47:F47)</f>
        <v>0</v>
      </c>
      <c r="B47" s="23">
        <f aca="true" t="shared" si="7" ref="B47:F50">B$45*B37</f>
        <v>0</v>
      </c>
      <c r="C47" s="23">
        <f t="shared" si="7"/>
        <v>0</v>
      </c>
      <c r="D47" s="23">
        <f t="shared" si="7"/>
        <v>0</v>
      </c>
      <c r="E47" s="23">
        <f t="shared" si="7"/>
        <v>0</v>
      </c>
      <c r="F47" s="23">
        <f t="shared" si="7"/>
        <v>0</v>
      </c>
    </row>
    <row r="48" spans="1:6" ht="20.25">
      <c r="A48" s="30">
        <f t="shared" si="6"/>
        <v>0</v>
      </c>
      <c r="B48" s="23">
        <f t="shared" si="7"/>
        <v>0</v>
      </c>
      <c r="C48" s="23">
        <f t="shared" si="7"/>
        <v>0</v>
      </c>
      <c r="D48" s="23">
        <f t="shared" si="7"/>
        <v>0</v>
      </c>
      <c r="E48" s="23">
        <f t="shared" si="7"/>
        <v>0</v>
      </c>
      <c r="F48" s="23">
        <f t="shared" si="7"/>
        <v>0</v>
      </c>
    </row>
    <row r="49" spans="1:6" ht="20.25">
      <c r="A49" s="30">
        <f t="shared" si="6"/>
        <v>0</v>
      </c>
      <c r="B49" s="23">
        <f t="shared" si="7"/>
        <v>0</v>
      </c>
      <c r="C49" s="23">
        <f t="shared" si="7"/>
        <v>0</v>
      </c>
      <c r="D49" s="23">
        <f t="shared" si="7"/>
        <v>0</v>
      </c>
      <c r="E49" s="23">
        <f t="shared" si="7"/>
        <v>0</v>
      </c>
      <c r="F49" s="23">
        <f t="shared" si="7"/>
        <v>0</v>
      </c>
    </row>
    <row r="50" spans="1:6" ht="20.25">
      <c r="A50" s="30">
        <f t="shared" si="6"/>
        <v>0</v>
      </c>
      <c r="B50" s="23">
        <f t="shared" si="7"/>
        <v>0</v>
      </c>
      <c r="C50" s="23">
        <f t="shared" si="7"/>
        <v>0</v>
      </c>
      <c r="D50" s="23">
        <f t="shared" si="7"/>
        <v>0</v>
      </c>
      <c r="E50" s="23">
        <f t="shared" si="7"/>
        <v>0</v>
      </c>
      <c r="F50" s="23">
        <f t="shared" si="7"/>
        <v>0</v>
      </c>
    </row>
    <row r="51" spans="1:6" ht="20.25">
      <c r="A51" s="30">
        <f t="shared" si="6"/>
        <v>0</v>
      </c>
      <c r="B51" s="23">
        <f aca="true" t="shared" si="8" ref="B51:F52">B$45*B41</f>
        <v>0</v>
      </c>
      <c r="C51" s="23">
        <f t="shared" si="8"/>
        <v>0</v>
      </c>
      <c r="D51" s="23">
        <f t="shared" si="8"/>
        <v>0</v>
      </c>
      <c r="E51" s="23">
        <f t="shared" si="8"/>
        <v>0</v>
      </c>
      <c r="F51" s="23">
        <f t="shared" si="8"/>
        <v>0</v>
      </c>
    </row>
    <row r="52" spans="1:6" ht="20.25">
      <c r="A52" s="29">
        <f t="shared" si="6"/>
        <v>1</v>
      </c>
      <c r="B52" s="23">
        <f t="shared" si="8"/>
        <v>0</v>
      </c>
      <c r="C52" s="23">
        <f t="shared" si="8"/>
        <v>0.2</v>
      </c>
      <c r="D52" s="23">
        <f t="shared" si="8"/>
        <v>0.5</v>
      </c>
      <c r="E52" s="23">
        <f t="shared" si="8"/>
        <v>0.8</v>
      </c>
      <c r="F52" s="23">
        <f t="shared" si="8"/>
        <v>1</v>
      </c>
    </row>
  </sheetData>
  <printOptions/>
  <pageMargins left="0.75" right="0.75" top="1" bottom="1" header="0.5" footer="0.5"/>
  <pageSetup orientation="portrait" paperSize="9" r:id="rId7"/>
  <drawing r:id="rId6"/>
  <legacyDrawing r:id="rId5"/>
  <oleObjects>
    <oleObject progId="Equation" shapeId="2077466" r:id="rId1"/>
    <oleObject progId="Equation" shapeId="2154587" r:id="rId2"/>
    <oleObject progId="Equation" shapeId="2407741" r:id="rId3"/>
    <oleObject progId="Equation" shapeId="240774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2">
      <selection activeCell="D9" sqref="D9"/>
    </sheetView>
  </sheetViews>
  <sheetFormatPr defaultColWidth="9.140625" defaultRowHeight="12.75"/>
  <cols>
    <col min="1" max="1" width="12.57421875" style="0" customWidth="1"/>
    <col min="6" max="6" width="10.00390625" style="0" bestFit="1" customWidth="1"/>
    <col min="9" max="9" width="11.28125" style="0" bestFit="1" customWidth="1"/>
  </cols>
  <sheetData>
    <row r="2" spans="1:7" ht="12.75">
      <c r="A2" t="s">
        <v>29</v>
      </c>
      <c r="G2" s="78" t="s">
        <v>39</v>
      </c>
    </row>
    <row r="4" spans="1:14" ht="12.75">
      <c r="A4" s="63"/>
      <c r="B4" s="64">
        <v>21</v>
      </c>
      <c r="C4" s="64">
        <v>22</v>
      </c>
      <c r="D4" s="64">
        <v>23</v>
      </c>
      <c r="E4" s="64">
        <v>24</v>
      </c>
      <c r="F4" s="65">
        <v>25</v>
      </c>
      <c r="I4" t="s">
        <v>32</v>
      </c>
      <c r="J4" s="72">
        <v>0</v>
      </c>
      <c r="K4" s="73">
        <v>0.5</v>
      </c>
      <c r="L4" s="74">
        <v>1</v>
      </c>
      <c r="M4" s="73">
        <f>0.5</f>
        <v>0.5</v>
      </c>
      <c r="N4" s="75">
        <v>0</v>
      </c>
    </row>
    <row r="5" spans="1:14" ht="12.75">
      <c r="A5" s="66" t="s">
        <v>36</v>
      </c>
      <c r="B5" s="67">
        <v>0</v>
      </c>
      <c r="C5" s="68">
        <f>0.5</f>
        <v>0.5</v>
      </c>
      <c r="D5" s="67">
        <v>1</v>
      </c>
      <c r="E5" s="67">
        <v>0.5</v>
      </c>
      <c r="F5" s="69">
        <v>0</v>
      </c>
      <c r="I5" t="s">
        <v>33</v>
      </c>
      <c r="J5" s="63">
        <v>0</v>
      </c>
      <c r="K5" s="76">
        <v>0</v>
      </c>
      <c r="L5" s="64">
        <v>1</v>
      </c>
      <c r="M5" s="76">
        <v>0</v>
      </c>
      <c r="N5" s="65">
        <v>0</v>
      </c>
    </row>
    <row r="6" spans="1:14" ht="12.75">
      <c r="A6" s="63"/>
      <c r="B6" s="70" t="s">
        <v>30</v>
      </c>
      <c r="C6" s="64"/>
      <c r="D6" s="64"/>
      <c r="E6" s="64"/>
      <c r="F6" s="71" t="s">
        <v>31</v>
      </c>
      <c r="I6" t="s">
        <v>34</v>
      </c>
      <c r="J6" s="77">
        <v>0.5</v>
      </c>
      <c r="K6" s="74">
        <v>1</v>
      </c>
      <c r="L6" s="73">
        <f>0.5</f>
        <v>0.5</v>
      </c>
      <c r="M6" s="74">
        <v>0</v>
      </c>
      <c r="N6" s="75">
        <v>0</v>
      </c>
    </row>
    <row r="7" spans="1:14" ht="12.75">
      <c r="A7" s="66" t="s">
        <v>37</v>
      </c>
      <c r="B7" s="67">
        <v>0</v>
      </c>
      <c r="C7" s="67">
        <v>0.25</v>
      </c>
      <c r="D7" s="67">
        <v>0.5</v>
      </c>
      <c r="E7" s="68">
        <v>0.75</v>
      </c>
      <c r="F7" s="69">
        <v>1</v>
      </c>
      <c r="I7" t="s">
        <v>35</v>
      </c>
      <c r="J7" s="66">
        <v>0</v>
      </c>
      <c r="K7" s="68">
        <v>1</v>
      </c>
      <c r="L7" s="67">
        <v>0</v>
      </c>
      <c r="M7" s="68">
        <v>0</v>
      </c>
      <c r="N7" s="69">
        <v>0</v>
      </c>
    </row>
    <row r="9" ht="13.5" thickBot="1">
      <c r="D9" t="s">
        <v>38</v>
      </c>
    </row>
    <row r="10" spans="1:6" ht="12.75">
      <c r="A10">
        <v>0</v>
      </c>
      <c r="B10" s="50">
        <f>MIN(1,1+$A10-B$5)</f>
        <v>1</v>
      </c>
      <c r="C10" s="51">
        <f aca="true" t="shared" si="0" ref="C10:F14">MIN(1,1+$A10-C$5)</f>
        <v>0.5</v>
      </c>
      <c r="D10" s="51">
        <f t="shared" si="0"/>
        <v>0</v>
      </c>
      <c r="E10" s="51">
        <f t="shared" si="0"/>
        <v>0.5</v>
      </c>
      <c r="F10" s="52">
        <f t="shared" si="0"/>
        <v>1</v>
      </c>
    </row>
    <row r="11" spans="1:6" ht="12.75">
      <c r="A11">
        <v>0.25</v>
      </c>
      <c r="B11" s="53">
        <f>MIN(1,1+$A11-B$5)</f>
        <v>1</v>
      </c>
      <c r="C11" s="4">
        <f t="shared" si="0"/>
        <v>0.75</v>
      </c>
      <c r="D11" s="4">
        <f t="shared" si="0"/>
        <v>0.25</v>
      </c>
      <c r="E11" s="4">
        <f t="shared" si="0"/>
        <v>0.75</v>
      </c>
      <c r="F11" s="54">
        <f t="shared" si="0"/>
        <v>1</v>
      </c>
    </row>
    <row r="12" spans="1:6" ht="12.75">
      <c r="A12">
        <v>0.5</v>
      </c>
      <c r="B12" s="53">
        <f>MIN(1,1+$A12-B$5)</f>
        <v>1</v>
      </c>
      <c r="C12" s="4">
        <f t="shared" si="0"/>
        <v>1</v>
      </c>
      <c r="D12" s="4">
        <f t="shared" si="0"/>
        <v>0.5</v>
      </c>
      <c r="E12" s="4">
        <f t="shared" si="0"/>
        <v>1</v>
      </c>
      <c r="F12" s="54">
        <f t="shared" si="0"/>
        <v>1</v>
      </c>
    </row>
    <row r="13" spans="1:6" ht="12.75">
      <c r="A13" s="49">
        <v>0.75</v>
      </c>
      <c r="B13" s="53">
        <f>MIN(1,1+$A13-B$5)</f>
        <v>1</v>
      </c>
      <c r="C13" s="4">
        <f t="shared" si="0"/>
        <v>1</v>
      </c>
      <c r="D13" s="4">
        <f t="shared" si="0"/>
        <v>0.75</v>
      </c>
      <c r="E13" s="4">
        <f t="shared" si="0"/>
        <v>1</v>
      </c>
      <c r="F13" s="54">
        <f t="shared" si="0"/>
        <v>1</v>
      </c>
    </row>
    <row r="14" spans="1:6" ht="13.5" thickBot="1">
      <c r="A14">
        <v>1</v>
      </c>
      <c r="B14" s="55">
        <f>MIN(1,1+$A14-B$5)</f>
        <v>1</v>
      </c>
      <c r="C14" s="56">
        <f t="shared" si="0"/>
        <v>1</v>
      </c>
      <c r="D14" s="56">
        <f t="shared" si="0"/>
        <v>1</v>
      </c>
      <c r="E14" s="56">
        <f t="shared" si="0"/>
        <v>1</v>
      </c>
      <c r="F14" s="57">
        <f t="shared" si="0"/>
        <v>1</v>
      </c>
    </row>
    <row r="17" spans="1:6" ht="12.75">
      <c r="A17" t="s">
        <v>32</v>
      </c>
      <c r="B17" s="72">
        <v>0</v>
      </c>
      <c r="C17" s="73">
        <v>0.5</v>
      </c>
      <c r="D17" s="74">
        <v>1</v>
      </c>
      <c r="E17" s="73">
        <f>0.5</f>
        <v>0.5</v>
      </c>
      <c r="F17" s="75">
        <v>0</v>
      </c>
    </row>
    <row r="18" ht="13.5" thickBot="1"/>
    <row r="19" spans="2:9" ht="12.75">
      <c r="B19" s="50">
        <f>MAX(0,B$17+B10-1)</f>
        <v>0</v>
      </c>
      <c r="C19" s="51">
        <f>MAX(0,C$17+C10-1)</f>
        <v>0</v>
      </c>
      <c r="D19" s="51">
        <f>MAX(0,D$17+D10-1)</f>
        <v>0</v>
      </c>
      <c r="E19" s="51">
        <f>MAX(0,E$17+E10-1)</f>
        <v>0</v>
      </c>
      <c r="F19" s="52">
        <f>MAX(0,F$17+F10-1)</f>
        <v>0</v>
      </c>
      <c r="H19" s="60">
        <f>MAX(B19:F19)</f>
        <v>0</v>
      </c>
      <c r="I19" t="s">
        <v>30</v>
      </c>
    </row>
    <row r="20" spans="2:8" ht="12.75">
      <c r="B20" s="53">
        <f>MAX(0,B$17+B11-1)</f>
        <v>0</v>
      </c>
      <c r="C20" s="4">
        <f>MAX(0,C$17+C11-1)</f>
        <v>0.25</v>
      </c>
      <c r="D20" s="4">
        <f>MAX(0,D$17+D11-1)</f>
        <v>0.25</v>
      </c>
      <c r="E20" s="4">
        <f>MAX(0,E$17+E11-1)</f>
        <v>0.25</v>
      </c>
      <c r="F20" s="54">
        <f>MAX(0,F$17+F11-1)</f>
        <v>0</v>
      </c>
      <c r="H20" s="61">
        <f>MAX(B20:F20)</f>
        <v>0.25</v>
      </c>
    </row>
    <row r="21" spans="2:8" ht="12.75">
      <c r="B21" s="53">
        <f>MAX(0,B$17+B12-1)</f>
        <v>0</v>
      </c>
      <c r="C21" s="4">
        <f>MAX(0,C$17+C12-1)</f>
        <v>0.5</v>
      </c>
      <c r="D21" s="4">
        <f>MAX(0,D$17+D12-1)</f>
        <v>0.5</v>
      </c>
      <c r="E21" s="4">
        <f>MAX(0,E$17+E12-1)</f>
        <v>0.5</v>
      </c>
      <c r="F21" s="54">
        <f>MAX(0,F$17+F12-1)</f>
        <v>0</v>
      </c>
      <c r="H21" s="61">
        <f>MAX(B21:F21)</f>
        <v>0.5</v>
      </c>
    </row>
    <row r="22" spans="2:8" ht="12.75">
      <c r="B22" s="53">
        <f aca="true" t="shared" si="1" ref="B22:F23">MAX(0,B$17+B13-1)</f>
        <v>0</v>
      </c>
      <c r="C22" s="4">
        <f t="shared" si="1"/>
        <v>0.5</v>
      </c>
      <c r="D22" s="4">
        <f t="shared" si="1"/>
        <v>0.75</v>
      </c>
      <c r="E22" s="4">
        <f t="shared" si="1"/>
        <v>0.5</v>
      </c>
      <c r="F22" s="54">
        <f t="shared" si="1"/>
        <v>0</v>
      </c>
      <c r="H22" s="61">
        <f>MAX(B22:F22)</f>
        <v>0.75</v>
      </c>
    </row>
    <row r="23" spans="2:9" ht="13.5" thickBot="1">
      <c r="B23" s="55">
        <f>MAX(0,B$17+B14-1)</f>
        <v>0</v>
      </c>
      <c r="C23" s="56">
        <f>MAX(0,C$17+C14-1)</f>
        <v>0.5</v>
      </c>
      <c r="D23" s="56">
        <f>MAX(0,D$17+D14-1)</f>
        <v>1</v>
      </c>
      <c r="E23" s="56">
        <f>MAX(0,E$17+E14-1)</f>
        <v>0.5</v>
      </c>
      <c r="F23" s="57">
        <f>MAX(0,F$17+F14-1)</f>
        <v>0</v>
      </c>
      <c r="H23" s="62">
        <f>MAX(B23:F23)</f>
        <v>1</v>
      </c>
      <c r="I23" t="s">
        <v>31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H20" sqref="H20"/>
    </sheetView>
  </sheetViews>
  <sheetFormatPr defaultColWidth="9.140625" defaultRowHeight="12.75"/>
  <cols>
    <col min="1" max="1" width="12.28125" style="0" customWidth="1"/>
    <col min="9" max="9" width="11.00390625" style="0" customWidth="1"/>
  </cols>
  <sheetData>
    <row r="2" spans="1:8" ht="12.75">
      <c r="A2" t="s">
        <v>29</v>
      </c>
      <c r="H2" s="78" t="s">
        <v>41</v>
      </c>
    </row>
    <row r="4" spans="1:14" ht="12.75">
      <c r="A4" s="63"/>
      <c r="B4" s="64">
        <v>21</v>
      </c>
      <c r="C4" s="64">
        <v>22</v>
      </c>
      <c r="D4" s="64">
        <v>23</v>
      </c>
      <c r="E4" s="64">
        <v>24</v>
      </c>
      <c r="F4" s="65">
        <v>25</v>
      </c>
      <c r="I4" t="s">
        <v>32</v>
      </c>
      <c r="J4" s="72">
        <v>0</v>
      </c>
      <c r="K4" s="73">
        <v>0.5</v>
      </c>
      <c r="L4" s="74">
        <v>1</v>
      </c>
      <c r="M4" s="73">
        <f>0.5</f>
        <v>0.5</v>
      </c>
      <c r="N4" s="75">
        <v>0</v>
      </c>
    </row>
    <row r="5" spans="1:14" ht="12.75">
      <c r="A5" s="66" t="s">
        <v>36</v>
      </c>
      <c r="B5" s="67">
        <v>0</v>
      </c>
      <c r="C5" s="68">
        <f>0.5</f>
        <v>0.5</v>
      </c>
      <c r="D5" s="67">
        <v>1</v>
      </c>
      <c r="E5" s="67">
        <v>0.5</v>
      </c>
      <c r="F5" s="69">
        <v>0</v>
      </c>
      <c r="I5" t="s">
        <v>33</v>
      </c>
      <c r="J5" s="72">
        <v>0</v>
      </c>
      <c r="K5" s="73">
        <v>0</v>
      </c>
      <c r="L5" s="74">
        <v>1</v>
      </c>
      <c r="M5" s="73">
        <v>0</v>
      </c>
      <c r="N5" s="75">
        <v>0</v>
      </c>
    </row>
    <row r="6" spans="1:14" ht="12.75">
      <c r="A6" s="63"/>
      <c r="B6" s="70" t="s">
        <v>30</v>
      </c>
      <c r="C6" s="64"/>
      <c r="D6" s="64"/>
      <c r="E6" s="64"/>
      <c r="F6" s="71" t="s">
        <v>31</v>
      </c>
      <c r="I6" t="s">
        <v>34</v>
      </c>
      <c r="J6" s="77">
        <v>0.5</v>
      </c>
      <c r="K6" s="74">
        <v>1</v>
      </c>
      <c r="L6" s="73">
        <f>0.5</f>
        <v>0.5</v>
      </c>
      <c r="M6" s="74">
        <v>0</v>
      </c>
      <c r="N6" s="75">
        <v>0</v>
      </c>
    </row>
    <row r="7" spans="1:14" ht="12.75">
      <c r="A7" s="66" t="s">
        <v>37</v>
      </c>
      <c r="B7" s="67">
        <v>0</v>
      </c>
      <c r="C7" s="67">
        <v>0.25</v>
      </c>
      <c r="D7" s="67">
        <v>0.5</v>
      </c>
      <c r="E7" s="68">
        <v>0.75</v>
      </c>
      <c r="F7" s="69">
        <v>1</v>
      </c>
      <c r="I7" t="s">
        <v>35</v>
      </c>
      <c r="J7" s="72">
        <v>0</v>
      </c>
      <c r="K7" s="73">
        <v>1</v>
      </c>
      <c r="L7" s="74">
        <v>0</v>
      </c>
      <c r="M7" s="73">
        <v>0</v>
      </c>
      <c r="N7" s="75">
        <v>0</v>
      </c>
    </row>
    <row r="9" ht="13.5" thickBot="1">
      <c r="D9" t="s">
        <v>38</v>
      </c>
    </row>
    <row r="10" spans="1:6" ht="12.75">
      <c r="A10">
        <v>0</v>
      </c>
      <c r="B10" s="50">
        <f>IF(B$5=0,1,MIN(1,$A10/B$5))</f>
        <v>1</v>
      </c>
      <c r="C10" s="51">
        <f aca="true" t="shared" si="0" ref="C10:F14">IF(C$5=0,1,MIN(1,$A10/C$5))</f>
        <v>0</v>
      </c>
      <c r="D10" s="51">
        <f t="shared" si="0"/>
        <v>0</v>
      </c>
      <c r="E10" s="51">
        <f t="shared" si="0"/>
        <v>0</v>
      </c>
      <c r="F10" s="52">
        <f t="shared" si="0"/>
        <v>1</v>
      </c>
    </row>
    <row r="11" spans="1:6" ht="12.75">
      <c r="A11">
        <v>0.25</v>
      </c>
      <c r="B11" s="53">
        <f>IF(B$5=0,1,MIN(1,$A11/B$5))</f>
        <v>1</v>
      </c>
      <c r="C11" s="4">
        <f t="shared" si="0"/>
        <v>0.5</v>
      </c>
      <c r="D11" s="4">
        <f t="shared" si="0"/>
        <v>0.25</v>
      </c>
      <c r="E11" s="4">
        <f t="shared" si="0"/>
        <v>0.5</v>
      </c>
      <c r="F11" s="54">
        <f t="shared" si="0"/>
        <v>1</v>
      </c>
    </row>
    <row r="12" spans="1:6" ht="12.75">
      <c r="A12">
        <v>0.5</v>
      </c>
      <c r="B12" s="53">
        <f>IF(B$5=0,1,MIN(1,$A12/B$5))</f>
        <v>1</v>
      </c>
      <c r="C12" s="4">
        <f t="shared" si="0"/>
        <v>1</v>
      </c>
      <c r="D12" s="4">
        <f t="shared" si="0"/>
        <v>0.5</v>
      </c>
      <c r="E12" s="4">
        <f t="shared" si="0"/>
        <v>1</v>
      </c>
      <c r="F12" s="54">
        <f t="shared" si="0"/>
        <v>1</v>
      </c>
    </row>
    <row r="13" spans="1:6" ht="12.75">
      <c r="A13" s="49">
        <v>0.75</v>
      </c>
      <c r="B13" s="53">
        <f>IF(B$5=0,1,MIN(1,$A13/B$5))</f>
        <v>1</v>
      </c>
      <c r="C13" s="4">
        <f t="shared" si="0"/>
        <v>1</v>
      </c>
      <c r="D13" s="4">
        <f t="shared" si="0"/>
        <v>0.75</v>
      </c>
      <c r="E13" s="4">
        <f t="shared" si="0"/>
        <v>1</v>
      </c>
      <c r="F13" s="54">
        <f t="shared" si="0"/>
        <v>1</v>
      </c>
    </row>
    <row r="14" spans="1:6" ht="13.5" thickBot="1">
      <c r="A14">
        <v>1</v>
      </c>
      <c r="B14" s="55">
        <f>IF(B$5=0,1,MIN(1,$A14/B$5))</f>
        <v>1</v>
      </c>
      <c r="C14" s="56">
        <f t="shared" si="0"/>
        <v>1</v>
      </c>
      <c r="D14" s="56">
        <f t="shared" si="0"/>
        <v>1</v>
      </c>
      <c r="E14" s="56">
        <f t="shared" si="0"/>
        <v>1</v>
      </c>
      <c r="F14" s="57">
        <f t="shared" si="0"/>
        <v>1</v>
      </c>
    </row>
    <row r="17" spans="1:6" ht="12.75">
      <c r="A17" t="s">
        <v>34</v>
      </c>
      <c r="B17" s="77">
        <v>0.5</v>
      </c>
      <c r="C17" s="74">
        <v>1</v>
      </c>
      <c r="D17" s="73">
        <f>0.5</f>
        <v>0.5</v>
      </c>
      <c r="E17" s="74">
        <v>0</v>
      </c>
      <c r="F17" s="75">
        <v>0</v>
      </c>
    </row>
    <row r="18" ht="13.5" thickBot="1"/>
    <row r="19" spans="2:9" ht="12.75">
      <c r="B19" s="58">
        <f>MAX(B$17*B10)</f>
        <v>0.5</v>
      </c>
      <c r="C19" s="59">
        <f>MAX(C$17*C10)</f>
        <v>0</v>
      </c>
      <c r="D19" s="59">
        <f>MAX(D$17*D10)</f>
        <v>0</v>
      </c>
      <c r="E19" s="59">
        <f>MAX(E$17*E10)</f>
        <v>0</v>
      </c>
      <c r="F19" s="2">
        <f>MAX(F$17*F10)</f>
        <v>0</v>
      </c>
      <c r="H19" s="60">
        <f>MAX(B19:F19)</f>
        <v>0.5</v>
      </c>
      <c r="I19" t="s">
        <v>30</v>
      </c>
    </row>
    <row r="20" spans="2:8" ht="12.75">
      <c r="B20" s="3">
        <f>MAX(B$17*B11)</f>
        <v>0.5</v>
      </c>
      <c r="C20" s="4">
        <f>MAX(C$17*C11)</f>
        <v>0.5</v>
      </c>
      <c r="D20" s="4">
        <f>MAX(D$17*D11)</f>
        <v>0.125</v>
      </c>
      <c r="E20" s="4">
        <f>MAX(E$17*E11)</f>
        <v>0</v>
      </c>
      <c r="F20" s="5">
        <f>MAX(F$17*F11)</f>
        <v>0</v>
      </c>
      <c r="H20" s="61">
        <f>MAX(B20:F20)</f>
        <v>0.5</v>
      </c>
    </row>
    <row r="21" spans="2:8" ht="12.75">
      <c r="B21" s="3">
        <f>MAX(B$17*B12)</f>
        <v>0.5</v>
      </c>
      <c r="C21" s="4">
        <f>MAX(C$17*C12)</f>
        <v>1</v>
      </c>
      <c r="D21" s="4">
        <f>MAX(D$17*D12)</f>
        <v>0.25</v>
      </c>
      <c r="E21" s="4">
        <f>MAX(E$17*E12)</f>
        <v>0</v>
      </c>
      <c r="F21" s="5">
        <f>MAX(F$17*F12)</f>
        <v>0</v>
      </c>
      <c r="H21" s="61">
        <f>MAX(B21:F21)</f>
        <v>1</v>
      </c>
    </row>
    <row r="22" spans="2:8" ht="12.75">
      <c r="B22" s="3">
        <f aca="true" t="shared" si="1" ref="B22:F23">MAX(B$17*B13)</f>
        <v>0.5</v>
      </c>
      <c r="C22" s="4">
        <f t="shared" si="1"/>
        <v>1</v>
      </c>
      <c r="D22" s="4">
        <f t="shared" si="1"/>
        <v>0.375</v>
      </c>
      <c r="E22" s="4">
        <f t="shared" si="1"/>
        <v>0</v>
      </c>
      <c r="F22" s="5">
        <f t="shared" si="1"/>
        <v>0</v>
      </c>
      <c r="H22" s="61">
        <f>MAX(B22:F22)</f>
        <v>1</v>
      </c>
    </row>
    <row r="23" spans="2:9" ht="13.5" thickBot="1">
      <c r="B23" s="6">
        <f>MAX(B$17*B14)</f>
        <v>0.5</v>
      </c>
      <c r="C23" s="7">
        <f>MAX(C$17*C14)</f>
        <v>1</v>
      </c>
      <c r="D23" s="7">
        <f>MAX(D$17*D14)</f>
        <v>0.5</v>
      </c>
      <c r="E23" s="7">
        <f>MAX(E$17*E14)</f>
        <v>0</v>
      </c>
      <c r="F23" s="8">
        <f>MAX(F$17*F14)</f>
        <v>0</v>
      </c>
      <c r="H23" s="62">
        <f>MAX(B23:F23)</f>
        <v>1</v>
      </c>
      <c r="I23" t="s">
        <v>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I28" sqref="I28"/>
    </sheetView>
  </sheetViews>
  <sheetFormatPr defaultColWidth="9.140625" defaultRowHeight="12.75"/>
  <cols>
    <col min="1" max="1" width="13.8515625" style="0" customWidth="1"/>
    <col min="9" max="9" width="11.28125" style="0" bestFit="1" customWidth="1"/>
  </cols>
  <sheetData>
    <row r="2" spans="1:8" ht="12.75">
      <c r="A2" t="s">
        <v>29</v>
      </c>
      <c r="H2" s="78" t="s">
        <v>40</v>
      </c>
    </row>
    <row r="4" spans="1:14" ht="12.75">
      <c r="A4" s="63"/>
      <c r="B4" s="64">
        <v>21</v>
      </c>
      <c r="C4" s="64">
        <v>22</v>
      </c>
      <c r="D4" s="64">
        <v>23</v>
      </c>
      <c r="E4" s="64">
        <v>24</v>
      </c>
      <c r="F4" s="65">
        <v>25</v>
      </c>
      <c r="I4" t="s">
        <v>32</v>
      </c>
      <c r="J4" s="72">
        <v>0</v>
      </c>
      <c r="K4" s="73">
        <v>0.5</v>
      </c>
      <c r="L4" s="74">
        <v>1</v>
      </c>
      <c r="M4" s="73">
        <f>0.5</f>
        <v>0.5</v>
      </c>
      <c r="N4" s="75">
        <v>0</v>
      </c>
    </row>
    <row r="5" spans="1:14" ht="12.75">
      <c r="A5" s="66" t="s">
        <v>36</v>
      </c>
      <c r="B5" s="67">
        <v>0</v>
      </c>
      <c r="C5" s="68">
        <f>0.5</f>
        <v>0.5</v>
      </c>
      <c r="D5" s="67">
        <v>1</v>
      </c>
      <c r="E5" s="67">
        <v>0.5</v>
      </c>
      <c r="F5" s="69">
        <v>0</v>
      </c>
      <c r="I5" t="s">
        <v>33</v>
      </c>
      <c r="J5" s="63">
        <v>0</v>
      </c>
      <c r="K5" s="76">
        <v>0</v>
      </c>
      <c r="L5" s="64">
        <v>1</v>
      </c>
      <c r="M5" s="76">
        <v>0</v>
      </c>
      <c r="N5" s="65">
        <v>0</v>
      </c>
    </row>
    <row r="6" spans="1:14" ht="12.75">
      <c r="A6" s="63"/>
      <c r="B6" s="70" t="s">
        <v>30</v>
      </c>
      <c r="C6" s="64"/>
      <c r="D6" s="64"/>
      <c r="E6" s="64"/>
      <c r="F6" s="71" t="s">
        <v>31</v>
      </c>
      <c r="I6" t="s">
        <v>34</v>
      </c>
      <c r="J6" s="77">
        <v>0.5</v>
      </c>
      <c r="K6" s="74">
        <v>1</v>
      </c>
      <c r="L6" s="73">
        <f>0.5</f>
        <v>0.5</v>
      </c>
      <c r="M6" s="74">
        <v>0</v>
      </c>
      <c r="N6" s="75">
        <v>0</v>
      </c>
    </row>
    <row r="7" spans="1:14" ht="12.75">
      <c r="A7" s="66" t="s">
        <v>37</v>
      </c>
      <c r="B7" s="67">
        <v>0</v>
      </c>
      <c r="C7" s="67">
        <v>0.25</v>
      </c>
      <c r="D7" s="67">
        <v>0.5</v>
      </c>
      <c r="E7" s="68">
        <v>0.75</v>
      </c>
      <c r="F7" s="69">
        <v>1</v>
      </c>
      <c r="I7" t="s">
        <v>35</v>
      </c>
      <c r="J7" s="66">
        <v>0</v>
      </c>
      <c r="K7" s="68">
        <v>1</v>
      </c>
      <c r="L7" s="67">
        <v>0</v>
      </c>
      <c r="M7" s="68">
        <v>0</v>
      </c>
      <c r="N7" s="69">
        <v>0</v>
      </c>
    </row>
    <row r="9" ht="13.5" thickBot="1">
      <c r="D9" t="s">
        <v>38</v>
      </c>
    </row>
    <row r="10" spans="1:6" ht="12.75">
      <c r="A10">
        <v>0</v>
      </c>
      <c r="B10" s="50">
        <f>IF($A10-B$5&gt;-0.00001,1,$A10)</f>
        <v>1</v>
      </c>
      <c r="C10" s="51">
        <f aca="true" t="shared" si="0" ref="C10:F14">IF($A10-C$5&gt;-0.00001,1,$A10)</f>
        <v>0</v>
      </c>
      <c r="D10" s="51">
        <f t="shared" si="0"/>
        <v>0</v>
      </c>
      <c r="E10" s="51">
        <f t="shared" si="0"/>
        <v>0</v>
      </c>
      <c r="F10" s="52">
        <f>IF($A10-F$5&gt;-0.00001,1,$A10)</f>
        <v>1</v>
      </c>
    </row>
    <row r="11" spans="1:6" ht="12.75">
      <c r="A11">
        <v>0.25</v>
      </c>
      <c r="B11" s="53">
        <f>IF($A11-B$5&gt;-0.00001,1,$A11)</f>
        <v>1</v>
      </c>
      <c r="C11" s="4">
        <f t="shared" si="0"/>
        <v>0.25</v>
      </c>
      <c r="D11" s="4">
        <f t="shared" si="0"/>
        <v>0.25</v>
      </c>
      <c r="E11" s="4">
        <f t="shared" si="0"/>
        <v>0.25</v>
      </c>
      <c r="F11" s="54">
        <f t="shared" si="0"/>
        <v>1</v>
      </c>
    </row>
    <row r="12" spans="1:6" ht="12.75">
      <c r="A12">
        <v>0.5</v>
      </c>
      <c r="B12" s="53">
        <f>IF($A12-B$5&gt;-0.00001,1,$A12)</f>
        <v>1</v>
      </c>
      <c r="C12" s="4">
        <f t="shared" si="0"/>
        <v>1</v>
      </c>
      <c r="D12" s="4">
        <f t="shared" si="0"/>
        <v>0.5</v>
      </c>
      <c r="E12" s="4">
        <f t="shared" si="0"/>
        <v>1</v>
      </c>
      <c r="F12" s="54">
        <f t="shared" si="0"/>
        <v>1</v>
      </c>
    </row>
    <row r="13" spans="1:6" ht="12.75">
      <c r="A13" s="49">
        <v>0.75</v>
      </c>
      <c r="B13" s="53">
        <f>IF($A13-B$5&gt;-0.00001,1,$A13)</f>
        <v>1</v>
      </c>
      <c r="C13" s="4">
        <f t="shared" si="0"/>
        <v>1</v>
      </c>
      <c r="D13" s="4">
        <f t="shared" si="0"/>
        <v>0.75</v>
      </c>
      <c r="E13" s="4">
        <f>IF($A13-E$5&gt;-0.00001,1,$A13)</f>
        <v>1</v>
      </c>
      <c r="F13" s="54">
        <f t="shared" si="0"/>
        <v>1</v>
      </c>
    </row>
    <row r="14" spans="1:6" ht="13.5" thickBot="1">
      <c r="A14">
        <v>1</v>
      </c>
      <c r="B14" s="55">
        <f>IF($A14-B$5&gt;-0.00001,1,$A14)</f>
        <v>1</v>
      </c>
      <c r="C14" s="56">
        <f t="shared" si="0"/>
        <v>1</v>
      </c>
      <c r="D14" s="56">
        <f t="shared" si="0"/>
        <v>1</v>
      </c>
      <c r="E14" s="56">
        <f t="shared" si="0"/>
        <v>1</v>
      </c>
      <c r="F14" s="57">
        <f t="shared" si="0"/>
        <v>1</v>
      </c>
    </row>
    <row r="17" spans="1:6" ht="12.75">
      <c r="A17" t="s">
        <v>32</v>
      </c>
      <c r="B17" s="72">
        <v>0</v>
      </c>
      <c r="C17" s="73">
        <v>0.5</v>
      </c>
      <c r="D17" s="74">
        <v>1</v>
      </c>
      <c r="E17" s="73">
        <v>0</v>
      </c>
      <c r="F17" s="75">
        <v>0</v>
      </c>
    </row>
    <row r="18" ht="13.5" thickBot="1"/>
    <row r="19" spans="2:9" ht="12.75">
      <c r="B19" s="58">
        <f>MIN(B$17,B10)</f>
        <v>0</v>
      </c>
      <c r="C19" s="59">
        <f>MIN(C$17,C10)</f>
        <v>0</v>
      </c>
      <c r="D19" s="59">
        <f>MIN(D$17,D10)</f>
        <v>0</v>
      </c>
      <c r="E19" s="59">
        <f>MIN(E$17,E10)</f>
        <v>0</v>
      </c>
      <c r="F19" s="2">
        <f>MIN(F$17,F10)</f>
        <v>0</v>
      </c>
      <c r="H19" s="60">
        <f>MAX(B19:F19)</f>
        <v>0</v>
      </c>
      <c r="I19" t="s">
        <v>30</v>
      </c>
    </row>
    <row r="20" spans="2:8" ht="12.75">
      <c r="B20" s="3">
        <f>MIN(B$17,B11)</f>
        <v>0</v>
      </c>
      <c r="C20" s="4">
        <f>MIN(C$17,C11)</f>
        <v>0.25</v>
      </c>
      <c r="D20" s="4">
        <f>MIN(D$17,D11)</f>
        <v>0.25</v>
      </c>
      <c r="E20" s="4">
        <f>MIN(E$17,E11)</f>
        <v>0</v>
      </c>
      <c r="F20" s="5">
        <f>MIN(F$17,F11)</f>
        <v>0</v>
      </c>
      <c r="H20" s="61">
        <f>MAX(B20:F20)</f>
        <v>0.25</v>
      </c>
    </row>
    <row r="21" spans="2:8" ht="12.75">
      <c r="B21" s="3">
        <f>MIN(B$17,B12)</f>
        <v>0</v>
      </c>
      <c r="C21" s="4">
        <f>MIN(C$17,C12)</f>
        <v>0.5</v>
      </c>
      <c r="D21" s="4">
        <f>MIN(D$17,D12)</f>
        <v>0.5</v>
      </c>
      <c r="E21" s="4">
        <f>MIN(E$17,E12)</f>
        <v>0</v>
      </c>
      <c r="F21" s="5">
        <f>MIN(F$17,F12)</f>
        <v>0</v>
      </c>
      <c r="H21" s="61">
        <f>MAX(B21:F21)</f>
        <v>0.5</v>
      </c>
    </row>
    <row r="22" spans="2:8" ht="12.75">
      <c r="B22" s="3">
        <f aca="true" t="shared" si="1" ref="B22:F23">MIN(B$17,B13)</f>
        <v>0</v>
      </c>
      <c r="C22" s="4">
        <f t="shared" si="1"/>
        <v>0.5</v>
      </c>
      <c r="D22" s="4">
        <f t="shared" si="1"/>
        <v>0.75</v>
      </c>
      <c r="E22" s="4">
        <f t="shared" si="1"/>
        <v>0</v>
      </c>
      <c r="F22" s="5">
        <f t="shared" si="1"/>
        <v>0</v>
      </c>
      <c r="H22" s="61">
        <f>MAX(B22:F22)</f>
        <v>0.75</v>
      </c>
    </row>
    <row r="23" spans="2:9" ht="13.5" thickBot="1">
      <c r="B23" s="6">
        <f>MIN(B$17,B14)</f>
        <v>0</v>
      </c>
      <c r="C23" s="7">
        <f>MIN(C$17,C14)</f>
        <v>0.5</v>
      </c>
      <c r="D23" s="7">
        <f>MIN(D$17,D14)</f>
        <v>1</v>
      </c>
      <c r="E23" s="7">
        <f>MIN(E$17,E14)</f>
        <v>0</v>
      </c>
      <c r="F23" s="8">
        <f>MIN(F$17,F14)</f>
        <v>0</v>
      </c>
      <c r="H23" s="62">
        <f>MAX(B23:F23)</f>
        <v>1</v>
      </c>
      <c r="I23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Ulivi</dc:creator>
  <cp:keywords/>
  <dc:description/>
  <cp:lastModifiedBy>Giovanni Ulivi</cp:lastModifiedBy>
  <dcterms:created xsi:type="dcterms:W3CDTF">2001-02-02T09:28:37Z</dcterms:created>
  <dcterms:modified xsi:type="dcterms:W3CDTF">2003-03-21T13:56:22Z</dcterms:modified>
  <cp:category/>
  <cp:version/>
  <cp:contentType/>
  <cp:contentStatus/>
</cp:coreProperties>
</file>